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510707\Desktop\PPI提出用\"/>
    </mc:Choice>
  </mc:AlternateContent>
  <xr:revisionPtr revIDLastSave="0" documentId="13_ncr:1_{89703B7B-043A-40B5-89CC-10124FA8A457}" xr6:coauthVersionLast="47" xr6:coauthVersionMax="47" xr10:uidLastSave="{00000000-0000-0000-0000-000000000000}"/>
  <bookViews>
    <workbookView xWindow="-32295" yWindow="4665" windowWidth="28095" windowHeight="14220" tabRatio="818" xr2:uid="{00000000-000D-0000-FFFF-FFFF00000000}"/>
  </bookViews>
  <sheets>
    <sheet name="工事費内訳書" sheetId="59" r:id="rId1"/>
  </sheets>
  <definedNames>
    <definedName name="_xlnm.Print_Area" localSheetId="0">工事費内訳書!$A$1:$G$96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工事費内訳書!$G$96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27" i="59"/>
  <c r="G14" i="59" s="1"/>
  <c r="G13" i="59" s="1"/>
  <c r="G12" i="59" s="1"/>
  <c r="G11" i="59" s="1"/>
  <c r="G10" i="59" s="1"/>
  <c r="G95" i="59" s="1"/>
  <c r="G96" i="59" s="1"/>
  <c r="G29" i="59"/>
  <c r="G36" i="59"/>
  <c r="G42" i="59"/>
  <c r="G67" i="59"/>
  <c r="G68" i="59"/>
  <c r="G76" i="59"/>
  <c r="G75" i="59" s="1"/>
  <c r="G74" i="59" s="1"/>
  <c r="G73" i="59" s="1"/>
  <c r="G84" i="59"/>
  <c r="G83" i="59" s="1"/>
  <c r="G82" i="59" s="1"/>
  <c r="G81" i="59" s="1"/>
  <c r="G79" i="59" s="1"/>
  <c r="G78" i="59" s="1"/>
  <c r="G87" i="59"/>
  <c r="G93" i="59"/>
  <c r="G92" i="59" s="1"/>
  <c r="G91" i="59" s="1"/>
  <c r="G90" i="59" s="1"/>
</calcChain>
</file>

<file path=xl/sharedStrings.xml><?xml version="1.0" encoding="utf-8"?>
<sst xmlns="http://schemas.openxmlformats.org/spreadsheetml/2006/main" count="187" uniqueCount="105">
  <si>
    <t>住　　　　所</t>
  </si>
  <si>
    <t>商号又は名称</t>
  </si>
  <si>
    <t>代 表 者 名</t>
  </si>
  <si>
    <t>工事費内訳書</t>
  </si>
  <si>
    <t>工 事 名</t>
  </si>
  <si>
    <t>Ｒ７馬林　復旧治山　美馬市清水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</si>
  <si>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</si>
  <si>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</si>
  <si>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</si>
  <si>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</si>
  <si>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</si>
  <si>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</si>
  <si>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</si>
  <si>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</si>
  <si>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</si>
  <si>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</si>
  <si>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谷止工
_x000D_</t>
  </si>
  <si>
    <t>m3</t>
  </si>
  <si>
    <t>㎡</t>
  </si>
  <si>
    <t>角材式残存型枠工
_x000D_</t>
  </si>
  <si>
    <t>水平打継目鉄筋
_x000D_鉄筋φ22mm</t>
  </si>
  <si>
    <t>本</t>
  </si>
  <si>
    <t>ネームプレート（ｱﾙﾐﾆｳﾑ軽合金鋳造製）
_x000D_A型(横40cm×縦30cm×1cm)　堤名板用</t>
  </si>
  <si>
    <t>枚</t>
  </si>
  <si>
    <t>足場工（ｷｬｯﾄｳｫｰｸ）
_x000D_</t>
  </si>
  <si>
    <t>ｍ</t>
  </si>
  <si>
    <t>昇降ステップ
_x000D_</t>
  </si>
  <si>
    <t>個</t>
  </si>
  <si>
    <t>スリット工
_x000D_</t>
  </si>
  <si>
    <t>基</t>
  </si>
  <si>
    <t>土工
_x000D_</t>
  </si>
  <si>
    <t>仮設工（仮排水）
_x000D_</t>
  </si>
  <si>
    <t>袋</t>
  </si>
  <si>
    <t>廻排水管仮設・撤去
_x000D_高密度ポリエチレン管（波状管）シングル構造Φ300</t>
  </si>
  <si>
    <t>日</t>
  </si>
  <si>
    <t>水替工(ポンプの据付・撤去)
_x000D_</t>
  </si>
  <si>
    <t>箇所</t>
  </si>
  <si>
    <t>支障木処理
_x000D_</t>
  </si>
  <si>
    <t>スギ　伐採費
_x000D_胸高直径　10cm</t>
  </si>
  <si>
    <t>スギ　伐採費
_x000D_胸高直径　12cm</t>
  </si>
  <si>
    <t>スギ　伐採費
_x000D_胸高直径　14cm</t>
  </si>
  <si>
    <t>スギ　伐採費
_x000D_胸高直径　16cm</t>
  </si>
  <si>
    <t>スギ　伐採費
_x000D_胸高直径　18cm</t>
  </si>
  <si>
    <t>スギ　伐採費
_x000D_胸高直径　20cm</t>
  </si>
  <si>
    <t>スギ　伐採費
_x000D_胸高直径　22cm</t>
  </si>
  <si>
    <t>スギ　伐採費
_x000D_胸高直径　24cm</t>
  </si>
  <si>
    <t>スギ　伐採費
_x000D_胸高直径　26cm</t>
  </si>
  <si>
    <t>スギ　伐採費
_x000D_胸高直径　28cm</t>
  </si>
  <si>
    <t>スギ　伐採費
_x000D_胸高直径　30cm</t>
  </si>
  <si>
    <t>スギ　伐採費
_x000D_胸高直径　32cm</t>
  </si>
  <si>
    <t>スギ　伐採費
_x000D_胸高直径　36cm</t>
  </si>
  <si>
    <t>スギ　伐採費
_x000D_胸高直径　38cm</t>
  </si>
  <si>
    <t>ヒノキ　伐採費
_x000D_胸高直径　10cm</t>
  </si>
  <si>
    <t>ヒノキ　伐採費
_x000D_胸高直径　12cm</t>
  </si>
  <si>
    <t>ヒノキ　伐採費
_x000D_胸高直径　16cm</t>
  </si>
  <si>
    <t>ヒノキ　伐採費
_x000D_胸高直径　18cm</t>
  </si>
  <si>
    <t>ヒノキ　伐採費
_x000D_胸高直径　20cm</t>
  </si>
  <si>
    <t>ヒノキ　伐採費
_x000D_胸高直径　22cm</t>
  </si>
  <si>
    <t>ヒノキ　伐採費
_x000D_胸高直径　24cm</t>
  </si>
  <si>
    <t>ヒノキ　伐採費
_x000D_胸高直径　26cm</t>
  </si>
  <si>
    <t>根株処分費
_x000D_根株</t>
  </si>
  <si>
    <t>ton</t>
  </si>
  <si>
    <t>残土処理
_x000D_</t>
  </si>
  <si>
    <t>残土処理費
_x000D_</t>
  </si>
  <si>
    <t>残土処分費
_x000D_残土</t>
  </si>
  <si>
    <t>台</t>
  </si>
  <si>
    <t>直接工事費(一般管理費のみ対象)
_x000D_</t>
  </si>
  <si>
    <t>材料費
_x000D_</t>
  </si>
  <si>
    <t>鋼製スリット
_x000D_Ｒ型　H=3.0ｍ</t>
  </si>
  <si>
    <t>セット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</si>
  <si>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</si>
  <si>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</si>
  <si>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</si>
  <si>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</si>
  <si>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</si>
  <si>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雨量計観測
_x000D_</t>
  </si>
  <si>
    <t>現場管理費
_x000D_</t>
  </si>
  <si>
    <t>現場管理費（率計上）
_x000D_</t>
  </si>
  <si>
    <t>一般管理費等
_x000D_</t>
  </si>
  <si>
    <t>一括計上価格
_x000D_</t>
  </si>
  <si>
    <t>土壌分析試験
_x000D_</t>
  </si>
  <si>
    <t>土壌分析試験費
_x000D_条例第58条,規則第35条(諸経費含,29項目,銅含む)</t>
  </si>
  <si>
    <t>工事価格
_x000D_</t>
  </si>
  <si>
    <t>入札書記載金額(税抜き)</t>
  </si>
  <si>
    <t>－</t>
  </si>
  <si>
    <t xml:space="preserve">コンクリート工（本堤）
BB18-8-40 W/C≦60% </t>
    <phoneticPr fontId="7"/>
  </si>
  <si>
    <t xml:space="preserve">型枠工（治山ダム工）
</t>
    <phoneticPr fontId="7"/>
  </si>
  <si>
    <t>コンクリート工（間詰）
BB18-8-40 W/C≦60%</t>
    <phoneticPr fontId="7"/>
  </si>
  <si>
    <t xml:space="preserve">型枠工(放水路)
</t>
    <phoneticPr fontId="7"/>
  </si>
  <si>
    <t>型枠工（間詰）
一般型枠</t>
    <phoneticPr fontId="7"/>
  </si>
  <si>
    <t xml:space="preserve">コンクリート工（埋戻コンクリート）
BB18-8-40 W/C≦60% </t>
    <phoneticPr fontId="7"/>
  </si>
  <si>
    <t xml:space="preserve">スリット設置工
</t>
    <phoneticPr fontId="7"/>
  </si>
  <si>
    <t>機械掘削
礫質土</t>
    <rPh sb="0" eb="2">
      <t>キカイ</t>
    </rPh>
    <rPh sb="6" eb="9">
      <t>レキシツツチ</t>
    </rPh>
    <phoneticPr fontId="7"/>
  </si>
  <si>
    <t xml:space="preserve">機械掘削(ルーズ)
礫質土
</t>
    <rPh sb="0" eb="2">
      <t>キカイ</t>
    </rPh>
    <rPh sb="10" eb="13">
      <t>レキシツツチ</t>
    </rPh>
    <phoneticPr fontId="7"/>
  </si>
  <si>
    <t>機械掘削
軟岩(Ⅰ)B</t>
    <rPh sb="0" eb="4">
      <t>キカイクッサク</t>
    </rPh>
    <phoneticPr fontId="7"/>
  </si>
  <si>
    <t>機械掘削（ルーズ）
土砂</t>
    <rPh sb="0" eb="4">
      <t>キカイクッサク</t>
    </rPh>
    <rPh sb="11" eb="13">
      <t>ドシャ</t>
    </rPh>
    <phoneticPr fontId="7"/>
  </si>
  <si>
    <t>岩盤掘削面整形
岩盤掘削面整形</t>
    <phoneticPr fontId="7"/>
  </si>
  <si>
    <t>土砂掘削面整形
礫質土</t>
    <phoneticPr fontId="7"/>
  </si>
  <si>
    <t>大型土のう工
製作・設置</t>
    <phoneticPr fontId="7"/>
  </si>
  <si>
    <t>大型土のう工
撤去</t>
    <phoneticPr fontId="7"/>
  </si>
  <si>
    <t>水替工(ポンプ運転)
作業時排水</t>
    <phoneticPr fontId="7"/>
  </si>
  <si>
    <t xml:space="preserve">ダンプトラック運搬
残土　L=7.4km
</t>
    <rPh sb="10" eb="12">
      <t>ザンド</t>
    </rPh>
    <phoneticPr fontId="7"/>
  </si>
  <si>
    <t>ダンプトラック運搬（根株、チップ）
L=13.3km</t>
    <phoneticPr fontId="7"/>
  </si>
  <si>
    <t>建設廃材
廃プラスチック</t>
    <phoneticPr fontId="7"/>
  </si>
  <si>
    <t>ダンプトラック運搬
廃プラスチック L=13.3km</t>
    <rPh sb="11" eb="12">
      <t>ハイ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</si>
</sst>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98"/>
  <sheetViews>
    <sheetView showGridLines="0" tabSelected="1" zoomScaleNormal="100" zoomScaleSheetLayoutView="100" workbookViewId="0">
      <selection activeCell="A22" sqref="A22:XFD22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5" t="s">
        <v>12</v>
      </c>
      <c r="B10" s="23"/>
      <c r="C10" s="23"/>
      <c r="D10" s="24"/>
      <c r="E10" s="10" t="s">
        <v>13</v>
      </c>
      <c r="F10" s="11">
        <v>1</v>
      </c>
      <c r="G10" s="12">
        <f>+G11+G78</f>
        <v>0</v>
      </c>
      <c r="H10" s="13"/>
      <c r="I10" s="14">
        <v>1</v>
      </c>
      <c r="J10" s="14"/>
    </row>
    <row r="11" spans="1:10" ht="42" customHeight="1" x14ac:dyDescent="0.15">
      <c r="A11" s="25" t="s">
        <v>14</v>
      </c>
      <c r="B11" s="23"/>
      <c r="C11" s="23"/>
      <c r="D11" s="24"/>
      <c r="E11" s="10" t="s">
        <v>13</v>
      </c>
      <c r="F11" s="11">
        <v>1</v>
      </c>
      <c r="G11" s="12">
        <f>+G12+G73</f>
        <v>0</v>
      </c>
      <c r="H11" s="13"/>
      <c r="I11" s="14">
        <v>2</v>
      </c>
      <c r="J11" s="14">
        <v>20</v>
      </c>
    </row>
    <row r="12" spans="1:10" ht="42" customHeight="1" x14ac:dyDescent="0.15">
      <c r="A12" s="25" t="s">
        <v>15</v>
      </c>
      <c r="B12" s="23"/>
      <c r="C12" s="23"/>
      <c r="D12" s="2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3" t="s">
        <v>16</v>
      </c>
      <c r="C13" s="23"/>
      <c r="D13" s="24"/>
      <c r="E13" s="10" t="s">
        <v>13</v>
      </c>
      <c r="F13" s="11">
        <v>1</v>
      </c>
      <c r="G13" s="12">
        <f>+G14+G67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3" t="s">
        <v>16</v>
      </c>
      <c r="D14" s="24"/>
      <c r="E14" s="10" t="s">
        <v>13</v>
      </c>
      <c r="F14" s="11">
        <v>1</v>
      </c>
      <c r="G14" s="12">
        <f>+G15+G27+G29+G36+G42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+G16+G17+G18+G19+G20+G21+G22+G23+G24+G25+G26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85</v>
      </c>
      <c r="E16" s="10" t="s">
        <v>17</v>
      </c>
      <c r="F16" s="11">
        <v>206.7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86</v>
      </c>
      <c r="E17" s="10" t="s">
        <v>18</v>
      </c>
      <c r="F17" s="11">
        <v>173.1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19</v>
      </c>
      <c r="E18" s="10" t="s">
        <v>18</v>
      </c>
      <c r="F18" s="11">
        <v>21.1</v>
      </c>
      <c r="G18" s="18"/>
      <c r="H18" s="13"/>
      <c r="I18" s="14">
        <v>9</v>
      </c>
      <c r="J18" s="14">
        <v>4</v>
      </c>
    </row>
    <row r="19" spans="1:10" ht="43.5" customHeight="1" x14ac:dyDescent="0.15">
      <c r="A19" s="15"/>
      <c r="B19" s="16"/>
      <c r="C19" s="16"/>
      <c r="D19" s="17" t="s">
        <v>88</v>
      </c>
      <c r="E19" s="10" t="s">
        <v>18</v>
      </c>
      <c r="F19" s="11">
        <v>19.399999999999999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87</v>
      </c>
      <c r="E20" s="10" t="s">
        <v>17</v>
      </c>
      <c r="F20" s="11">
        <v>31.5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89</v>
      </c>
      <c r="E21" s="10" t="s">
        <v>18</v>
      </c>
      <c r="F21" s="11">
        <v>18</v>
      </c>
      <c r="G21" s="18"/>
      <c r="H21" s="13"/>
      <c r="I21" s="14">
        <v>12</v>
      </c>
      <c r="J21" s="14">
        <v>4</v>
      </c>
    </row>
    <row r="22" spans="1:10" ht="52.5" customHeight="1" x14ac:dyDescent="0.15">
      <c r="A22" s="15"/>
      <c r="B22" s="16"/>
      <c r="C22" s="16"/>
      <c r="D22" s="17" t="s">
        <v>90</v>
      </c>
      <c r="E22" s="10" t="s">
        <v>17</v>
      </c>
      <c r="F22" s="11">
        <v>7.8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20</v>
      </c>
      <c r="E23" s="10" t="s">
        <v>21</v>
      </c>
      <c r="F23" s="11">
        <v>102</v>
      </c>
      <c r="G23" s="18"/>
      <c r="H23" s="13"/>
      <c r="I23" s="14">
        <v>14</v>
      </c>
      <c r="J23" s="14">
        <v>4</v>
      </c>
    </row>
    <row r="24" spans="1:10" ht="57" customHeight="1" x14ac:dyDescent="0.15">
      <c r="A24" s="15"/>
      <c r="B24" s="16"/>
      <c r="C24" s="16"/>
      <c r="D24" s="17" t="s">
        <v>22</v>
      </c>
      <c r="E24" s="10" t="s">
        <v>23</v>
      </c>
      <c r="F24" s="11">
        <v>1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24</v>
      </c>
      <c r="E25" s="10" t="s">
        <v>25</v>
      </c>
      <c r="F25" s="11">
        <v>102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26</v>
      </c>
      <c r="E26" s="10" t="s">
        <v>27</v>
      </c>
      <c r="F26" s="11">
        <v>57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28</v>
      </c>
      <c r="E27" s="10" t="s">
        <v>13</v>
      </c>
      <c r="F27" s="11">
        <v>1</v>
      </c>
      <c r="G27" s="12">
        <f>+G28</f>
        <v>0</v>
      </c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91</v>
      </c>
      <c r="E28" s="10" t="s">
        <v>29</v>
      </c>
      <c r="F28" s="11">
        <v>2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30</v>
      </c>
      <c r="E29" s="10" t="s">
        <v>13</v>
      </c>
      <c r="F29" s="11">
        <v>1</v>
      </c>
      <c r="G29" s="12">
        <f>+G30+G31+G32+G33+G34+G35</f>
        <v>0</v>
      </c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92</v>
      </c>
      <c r="E30" s="10" t="s">
        <v>17</v>
      </c>
      <c r="F30" s="11">
        <v>92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93</v>
      </c>
      <c r="E31" s="10" t="s">
        <v>17</v>
      </c>
      <c r="F31" s="11">
        <v>39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94</v>
      </c>
      <c r="E32" s="10" t="s">
        <v>17</v>
      </c>
      <c r="F32" s="11">
        <v>147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95</v>
      </c>
      <c r="E33" s="10" t="s">
        <v>17</v>
      </c>
      <c r="F33" s="11">
        <v>147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96</v>
      </c>
      <c r="E34" s="10" t="s">
        <v>18</v>
      </c>
      <c r="F34" s="11">
        <v>85.6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97</v>
      </c>
      <c r="E35" s="10" t="s">
        <v>18</v>
      </c>
      <c r="F35" s="11">
        <v>3.9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31</v>
      </c>
      <c r="E36" s="10" t="s">
        <v>13</v>
      </c>
      <c r="F36" s="11">
        <v>1</v>
      </c>
      <c r="G36" s="12">
        <f>+G37+G38+G39+G40+G41</f>
        <v>0</v>
      </c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98</v>
      </c>
      <c r="E37" s="10" t="s">
        <v>32</v>
      </c>
      <c r="F37" s="11">
        <v>11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99</v>
      </c>
      <c r="E38" s="10" t="s">
        <v>32</v>
      </c>
      <c r="F38" s="11">
        <v>11</v>
      </c>
      <c r="G38" s="18"/>
      <c r="H38" s="13"/>
      <c r="I38" s="14">
        <v>29</v>
      </c>
      <c r="J38" s="14">
        <v>4</v>
      </c>
    </row>
    <row r="39" spans="1:10" ht="51" customHeight="1" x14ac:dyDescent="0.15">
      <c r="A39" s="15"/>
      <c r="B39" s="16"/>
      <c r="C39" s="16"/>
      <c r="D39" s="17" t="s">
        <v>33</v>
      </c>
      <c r="E39" s="10" t="s">
        <v>25</v>
      </c>
      <c r="F39" s="11">
        <v>50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100</v>
      </c>
      <c r="E40" s="10" t="s">
        <v>34</v>
      </c>
      <c r="F40" s="11">
        <v>10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35</v>
      </c>
      <c r="E41" s="10" t="s">
        <v>36</v>
      </c>
      <c r="F41" s="11">
        <v>1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37</v>
      </c>
      <c r="E42" s="10" t="s">
        <v>13</v>
      </c>
      <c r="F42" s="11">
        <v>1</v>
      </c>
      <c r="G42" s="12">
        <f>+G43+G44+G45+G46+G47+G48+G49+G50+G51+G52+G53+G54+G55+G56+G57+G58+G59+G60+G61+G62+G63+G64+G65+G66</f>
        <v>0</v>
      </c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38</v>
      </c>
      <c r="E43" s="10" t="s">
        <v>21</v>
      </c>
      <c r="F43" s="11">
        <v>2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39</v>
      </c>
      <c r="E44" s="10" t="s">
        <v>21</v>
      </c>
      <c r="F44" s="11">
        <v>2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40</v>
      </c>
      <c r="E45" s="10" t="s">
        <v>21</v>
      </c>
      <c r="F45" s="11">
        <v>2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41</v>
      </c>
      <c r="E46" s="10" t="s">
        <v>21</v>
      </c>
      <c r="F46" s="11">
        <v>4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42</v>
      </c>
      <c r="E47" s="10" t="s">
        <v>21</v>
      </c>
      <c r="F47" s="11">
        <v>5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43</v>
      </c>
      <c r="E48" s="10" t="s">
        <v>21</v>
      </c>
      <c r="F48" s="11">
        <v>5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44</v>
      </c>
      <c r="E49" s="10" t="s">
        <v>21</v>
      </c>
      <c r="F49" s="11">
        <v>5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45</v>
      </c>
      <c r="E50" s="10" t="s">
        <v>21</v>
      </c>
      <c r="F50" s="11">
        <v>2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46</v>
      </c>
      <c r="E51" s="10" t="s">
        <v>21</v>
      </c>
      <c r="F51" s="11">
        <v>3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47</v>
      </c>
      <c r="E52" s="10" t="s">
        <v>21</v>
      </c>
      <c r="F52" s="11">
        <v>2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48</v>
      </c>
      <c r="E53" s="10" t="s">
        <v>21</v>
      </c>
      <c r="F53" s="11">
        <v>1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49</v>
      </c>
      <c r="E54" s="10" t="s">
        <v>21</v>
      </c>
      <c r="F54" s="11">
        <v>2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50</v>
      </c>
      <c r="E55" s="10" t="s">
        <v>21</v>
      </c>
      <c r="F55" s="11">
        <v>1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51</v>
      </c>
      <c r="E56" s="10" t="s">
        <v>21</v>
      </c>
      <c r="F56" s="11">
        <v>2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52</v>
      </c>
      <c r="E57" s="10" t="s">
        <v>21</v>
      </c>
      <c r="F57" s="11">
        <v>1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53</v>
      </c>
      <c r="E58" s="10" t="s">
        <v>21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54</v>
      </c>
      <c r="E59" s="10" t="s">
        <v>21</v>
      </c>
      <c r="F59" s="11">
        <v>1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55</v>
      </c>
      <c r="E60" s="10" t="s">
        <v>21</v>
      </c>
      <c r="F60" s="11">
        <v>3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56</v>
      </c>
      <c r="E61" s="10" t="s">
        <v>21</v>
      </c>
      <c r="F61" s="11">
        <v>8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57</v>
      </c>
      <c r="E62" s="10" t="s">
        <v>21</v>
      </c>
      <c r="F62" s="11">
        <v>1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58</v>
      </c>
      <c r="E63" s="10" t="s">
        <v>21</v>
      </c>
      <c r="F63" s="11">
        <v>2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59</v>
      </c>
      <c r="E64" s="10" t="s">
        <v>21</v>
      </c>
      <c r="F64" s="11">
        <v>1</v>
      </c>
      <c r="G64" s="18"/>
      <c r="H64" s="13"/>
      <c r="I64" s="14">
        <v>55</v>
      </c>
      <c r="J64" s="14">
        <v>4</v>
      </c>
    </row>
    <row r="65" spans="1:10" ht="53.25" customHeight="1" x14ac:dyDescent="0.15">
      <c r="A65" s="15"/>
      <c r="B65" s="16"/>
      <c r="C65" s="16"/>
      <c r="D65" s="17" t="s">
        <v>102</v>
      </c>
      <c r="E65" s="10" t="s">
        <v>17</v>
      </c>
      <c r="F65" s="11">
        <v>12.7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60</v>
      </c>
      <c r="E66" s="10" t="s">
        <v>61</v>
      </c>
      <c r="F66" s="11">
        <v>9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23" t="s">
        <v>62</v>
      </c>
      <c r="D67" s="24"/>
      <c r="E67" s="10" t="s">
        <v>13</v>
      </c>
      <c r="F67" s="11">
        <v>1</v>
      </c>
      <c r="G67" s="12">
        <f>+G68</f>
        <v>0</v>
      </c>
      <c r="H67" s="13"/>
      <c r="I67" s="14">
        <v>58</v>
      </c>
      <c r="J67" s="14">
        <v>3</v>
      </c>
    </row>
    <row r="68" spans="1:10" ht="42" customHeight="1" x14ac:dyDescent="0.15">
      <c r="A68" s="15"/>
      <c r="B68" s="16"/>
      <c r="C68" s="16"/>
      <c r="D68" s="17" t="s">
        <v>63</v>
      </c>
      <c r="E68" s="10" t="s">
        <v>13</v>
      </c>
      <c r="F68" s="11">
        <v>1</v>
      </c>
      <c r="G68" s="12">
        <f>+G69+G70+G71+G72</f>
        <v>0</v>
      </c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101</v>
      </c>
      <c r="E69" s="10" t="s">
        <v>17</v>
      </c>
      <c r="F69" s="11">
        <v>200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64</v>
      </c>
      <c r="E70" s="10" t="s">
        <v>17</v>
      </c>
      <c r="F70" s="11">
        <v>200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103</v>
      </c>
      <c r="E71" s="10" t="s">
        <v>17</v>
      </c>
      <c r="F71" s="11">
        <v>0.1</v>
      </c>
      <c r="G71" s="18"/>
      <c r="H71" s="13"/>
      <c r="I71" s="14">
        <v>62</v>
      </c>
      <c r="J71" s="14">
        <v>4</v>
      </c>
    </row>
    <row r="72" spans="1:10" ht="57" customHeight="1" x14ac:dyDescent="0.15">
      <c r="A72" s="15"/>
      <c r="B72" s="16"/>
      <c r="C72" s="16"/>
      <c r="D72" s="17" t="s">
        <v>104</v>
      </c>
      <c r="E72" s="10" t="s">
        <v>65</v>
      </c>
      <c r="F72" s="11">
        <v>1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25" t="s">
        <v>66</v>
      </c>
      <c r="B73" s="23"/>
      <c r="C73" s="23"/>
      <c r="D73" s="24"/>
      <c r="E73" s="10" t="s">
        <v>13</v>
      </c>
      <c r="F73" s="11">
        <v>1</v>
      </c>
      <c r="G73" s="12">
        <f>+G74</f>
        <v>0</v>
      </c>
      <c r="H73" s="13"/>
      <c r="I73" s="14">
        <v>64</v>
      </c>
      <c r="J73" s="14">
        <v>1</v>
      </c>
    </row>
    <row r="74" spans="1:10" ht="42" customHeight="1" x14ac:dyDescent="0.15">
      <c r="A74" s="15"/>
      <c r="B74" s="23" t="s">
        <v>67</v>
      </c>
      <c r="C74" s="23"/>
      <c r="D74" s="24"/>
      <c r="E74" s="10" t="s">
        <v>13</v>
      </c>
      <c r="F74" s="11">
        <v>1</v>
      </c>
      <c r="G74" s="12">
        <f>+G75</f>
        <v>0</v>
      </c>
      <c r="H74" s="13"/>
      <c r="I74" s="14">
        <v>65</v>
      </c>
      <c r="J74" s="14">
        <v>2</v>
      </c>
    </row>
    <row r="75" spans="1:10" ht="42" customHeight="1" x14ac:dyDescent="0.15">
      <c r="A75" s="15"/>
      <c r="B75" s="16"/>
      <c r="C75" s="23" t="s">
        <v>67</v>
      </c>
      <c r="D75" s="24"/>
      <c r="E75" s="10" t="s">
        <v>13</v>
      </c>
      <c r="F75" s="11">
        <v>1</v>
      </c>
      <c r="G75" s="12">
        <f>+G76</f>
        <v>0</v>
      </c>
      <c r="H75" s="13"/>
      <c r="I75" s="14">
        <v>66</v>
      </c>
      <c r="J75" s="14">
        <v>3</v>
      </c>
    </row>
    <row r="76" spans="1:10" ht="42" customHeight="1" x14ac:dyDescent="0.15">
      <c r="A76" s="15"/>
      <c r="B76" s="16"/>
      <c r="C76" s="16"/>
      <c r="D76" s="17" t="s">
        <v>67</v>
      </c>
      <c r="E76" s="10" t="s">
        <v>13</v>
      </c>
      <c r="F76" s="11">
        <v>1</v>
      </c>
      <c r="G76" s="12">
        <f>+G77</f>
        <v>0</v>
      </c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68</v>
      </c>
      <c r="E77" s="10" t="s">
        <v>69</v>
      </c>
      <c r="F77" s="11">
        <v>2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25" t="s">
        <v>70</v>
      </c>
      <c r="B78" s="23"/>
      <c r="C78" s="23"/>
      <c r="D78" s="24"/>
      <c r="E78" s="10" t="s">
        <v>13</v>
      </c>
      <c r="F78" s="11">
        <v>1</v>
      </c>
      <c r="G78" s="12">
        <f>+G79+G87</f>
        <v>0</v>
      </c>
      <c r="H78" s="13"/>
      <c r="I78" s="14">
        <v>69</v>
      </c>
      <c r="J78" s="14"/>
    </row>
    <row r="79" spans="1:10" ht="42" customHeight="1" x14ac:dyDescent="0.15">
      <c r="A79" s="25" t="s">
        <v>71</v>
      </c>
      <c r="B79" s="23"/>
      <c r="C79" s="23"/>
      <c r="D79" s="24"/>
      <c r="E79" s="10" t="s">
        <v>13</v>
      </c>
      <c r="F79" s="11">
        <v>1</v>
      </c>
      <c r="G79" s="12">
        <f>+G80+G81</f>
        <v>0</v>
      </c>
      <c r="H79" s="13"/>
      <c r="I79" s="14">
        <v>70</v>
      </c>
      <c r="J79" s="14">
        <v>200</v>
      </c>
    </row>
    <row r="80" spans="1:10" ht="42" customHeight="1" x14ac:dyDescent="0.15">
      <c r="A80" s="25" t="s">
        <v>72</v>
      </c>
      <c r="B80" s="23"/>
      <c r="C80" s="23"/>
      <c r="D80" s="24"/>
      <c r="E80" s="10" t="s">
        <v>13</v>
      </c>
      <c r="F80" s="11">
        <v>1</v>
      </c>
      <c r="G80" s="18"/>
      <c r="H80" s="13"/>
      <c r="I80" s="14">
        <v>71</v>
      </c>
      <c r="J80" s="14"/>
    </row>
    <row r="81" spans="1:10" ht="42" customHeight="1" x14ac:dyDescent="0.15">
      <c r="A81" s="25" t="s">
        <v>73</v>
      </c>
      <c r="B81" s="23"/>
      <c r="C81" s="23"/>
      <c r="D81" s="24"/>
      <c r="E81" s="10" t="s">
        <v>13</v>
      </c>
      <c r="F81" s="11">
        <v>1</v>
      </c>
      <c r="G81" s="12">
        <f>+G82</f>
        <v>0</v>
      </c>
      <c r="H81" s="13"/>
      <c r="I81" s="14">
        <v>72</v>
      </c>
      <c r="J81" s="14">
        <v>1</v>
      </c>
    </row>
    <row r="82" spans="1:10" ht="42" customHeight="1" x14ac:dyDescent="0.15">
      <c r="A82" s="15"/>
      <c r="B82" s="23" t="s">
        <v>73</v>
      </c>
      <c r="C82" s="23"/>
      <c r="D82" s="24"/>
      <c r="E82" s="10" t="s">
        <v>13</v>
      </c>
      <c r="F82" s="11">
        <v>1</v>
      </c>
      <c r="G82" s="12">
        <f>+G83</f>
        <v>0</v>
      </c>
      <c r="H82" s="13"/>
      <c r="I82" s="14">
        <v>73</v>
      </c>
      <c r="J82" s="14">
        <v>2</v>
      </c>
    </row>
    <row r="83" spans="1:10" ht="42" customHeight="1" x14ac:dyDescent="0.15">
      <c r="A83" s="15"/>
      <c r="B83" s="16"/>
      <c r="C83" s="23" t="s">
        <v>73</v>
      </c>
      <c r="D83" s="24"/>
      <c r="E83" s="10" t="s">
        <v>13</v>
      </c>
      <c r="F83" s="11">
        <v>1</v>
      </c>
      <c r="G83" s="12">
        <f>+G84</f>
        <v>0</v>
      </c>
      <c r="H83" s="13"/>
      <c r="I83" s="14">
        <v>74</v>
      </c>
      <c r="J83" s="14">
        <v>3</v>
      </c>
    </row>
    <row r="84" spans="1:10" ht="42" customHeight="1" x14ac:dyDescent="0.15">
      <c r="A84" s="15"/>
      <c r="B84" s="16"/>
      <c r="C84" s="16"/>
      <c r="D84" s="17" t="s">
        <v>73</v>
      </c>
      <c r="E84" s="10" t="s">
        <v>13</v>
      </c>
      <c r="F84" s="11">
        <v>1</v>
      </c>
      <c r="G84" s="12">
        <f>+G85+G86</f>
        <v>0</v>
      </c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74</v>
      </c>
      <c r="E85" s="10" t="s">
        <v>29</v>
      </c>
      <c r="F85" s="11">
        <v>1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75</v>
      </c>
      <c r="E86" s="10" t="s">
        <v>13</v>
      </c>
      <c r="F86" s="11">
        <v>1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25" t="s">
        <v>76</v>
      </c>
      <c r="B87" s="23"/>
      <c r="C87" s="23"/>
      <c r="D87" s="24"/>
      <c r="E87" s="10" t="s">
        <v>13</v>
      </c>
      <c r="F87" s="11">
        <v>1</v>
      </c>
      <c r="G87" s="12">
        <f>+G88</f>
        <v>0</v>
      </c>
      <c r="H87" s="13"/>
      <c r="I87" s="14">
        <v>78</v>
      </c>
      <c r="J87" s="14">
        <v>210</v>
      </c>
    </row>
    <row r="88" spans="1:10" ht="42" customHeight="1" x14ac:dyDescent="0.15">
      <c r="A88" s="25" t="s">
        <v>77</v>
      </c>
      <c r="B88" s="23"/>
      <c r="C88" s="23"/>
      <c r="D88" s="24"/>
      <c r="E88" s="10" t="s">
        <v>13</v>
      </c>
      <c r="F88" s="11">
        <v>1</v>
      </c>
      <c r="G88" s="18"/>
      <c r="H88" s="13"/>
      <c r="I88" s="14">
        <v>79</v>
      </c>
      <c r="J88" s="14"/>
    </row>
    <row r="89" spans="1:10" ht="42" customHeight="1" x14ac:dyDescent="0.15">
      <c r="A89" s="25" t="s">
        <v>78</v>
      </c>
      <c r="B89" s="23"/>
      <c r="C89" s="23"/>
      <c r="D89" s="24"/>
      <c r="E89" s="10" t="s">
        <v>13</v>
      </c>
      <c r="F89" s="11">
        <v>1</v>
      </c>
      <c r="G89" s="18"/>
      <c r="H89" s="13"/>
      <c r="I89" s="14">
        <v>80</v>
      </c>
      <c r="J89" s="14">
        <v>220</v>
      </c>
    </row>
    <row r="90" spans="1:10" ht="42" customHeight="1" x14ac:dyDescent="0.15">
      <c r="A90" s="25" t="s">
        <v>79</v>
      </c>
      <c r="B90" s="23"/>
      <c r="C90" s="23"/>
      <c r="D90" s="24"/>
      <c r="E90" s="10" t="s">
        <v>13</v>
      </c>
      <c r="F90" s="11">
        <v>1</v>
      </c>
      <c r="G90" s="12">
        <f>+G91</f>
        <v>0</v>
      </c>
      <c r="H90" s="13"/>
      <c r="I90" s="14">
        <v>81</v>
      </c>
      <c r="J90" s="14">
        <v>1</v>
      </c>
    </row>
    <row r="91" spans="1:10" ht="42" customHeight="1" x14ac:dyDescent="0.15">
      <c r="A91" s="15"/>
      <c r="B91" s="23" t="s">
        <v>80</v>
      </c>
      <c r="C91" s="23"/>
      <c r="D91" s="24"/>
      <c r="E91" s="10" t="s">
        <v>13</v>
      </c>
      <c r="F91" s="11">
        <v>1</v>
      </c>
      <c r="G91" s="12">
        <f>+G92</f>
        <v>0</v>
      </c>
      <c r="H91" s="13"/>
      <c r="I91" s="14">
        <v>82</v>
      </c>
      <c r="J91" s="14">
        <v>2</v>
      </c>
    </row>
    <row r="92" spans="1:10" ht="42" customHeight="1" x14ac:dyDescent="0.15">
      <c r="A92" s="15"/>
      <c r="B92" s="16"/>
      <c r="C92" s="23" t="s">
        <v>80</v>
      </c>
      <c r="D92" s="24"/>
      <c r="E92" s="10" t="s">
        <v>13</v>
      </c>
      <c r="F92" s="11">
        <v>1</v>
      </c>
      <c r="G92" s="12">
        <f>+G93</f>
        <v>0</v>
      </c>
      <c r="H92" s="13"/>
      <c r="I92" s="14">
        <v>83</v>
      </c>
      <c r="J92" s="14">
        <v>3</v>
      </c>
    </row>
    <row r="93" spans="1:10" ht="42" customHeight="1" x14ac:dyDescent="0.15">
      <c r="A93" s="15"/>
      <c r="B93" s="16"/>
      <c r="C93" s="16"/>
      <c r="D93" s="17" t="s">
        <v>80</v>
      </c>
      <c r="E93" s="10" t="s">
        <v>13</v>
      </c>
      <c r="F93" s="11">
        <v>1</v>
      </c>
      <c r="G93" s="12">
        <f>+G94</f>
        <v>0</v>
      </c>
      <c r="H93" s="13"/>
      <c r="I93" s="14">
        <v>84</v>
      </c>
      <c r="J93" s="14">
        <v>4</v>
      </c>
    </row>
    <row r="94" spans="1:10" ht="60.75" customHeight="1" x14ac:dyDescent="0.15">
      <c r="A94" s="15"/>
      <c r="B94" s="16"/>
      <c r="C94" s="16"/>
      <c r="D94" s="17" t="s">
        <v>81</v>
      </c>
      <c r="E94" s="10" t="s">
        <v>13</v>
      </c>
      <c r="F94" s="11">
        <v>1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25" t="s">
        <v>82</v>
      </c>
      <c r="B95" s="23"/>
      <c r="C95" s="23"/>
      <c r="D95" s="24"/>
      <c r="E95" s="10" t="s">
        <v>13</v>
      </c>
      <c r="F95" s="11">
        <v>1</v>
      </c>
      <c r="G95" s="12">
        <f>+G10+G89+G90</f>
        <v>0</v>
      </c>
      <c r="H95" s="13"/>
      <c r="I95" s="14">
        <v>86</v>
      </c>
      <c r="J95" s="14">
        <v>30</v>
      </c>
    </row>
    <row r="96" spans="1:10" ht="42" customHeight="1" x14ac:dyDescent="0.15">
      <c r="A96" s="26" t="s">
        <v>83</v>
      </c>
      <c r="B96" s="27"/>
      <c r="C96" s="27"/>
      <c r="D96" s="28"/>
      <c r="E96" s="19" t="s">
        <v>84</v>
      </c>
      <c r="F96" s="20" t="s">
        <v>84</v>
      </c>
      <c r="G96" s="21">
        <f>G95</f>
        <v>0</v>
      </c>
      <c r="I96" s="22">
        <v>87</v>
      </c>
      <c r="J96" s="22">
        <v>90</v>
      </c>
    </row>
    <row r="97" ht="42" customHeight="1" x14ac:dyDescent="0.15"/>
    <row r="98" ht="42" customHeight="1" x14ac:dyDescent="0.15"/>
  </sheetData>
  <sheetProtection algorithmName="SHA-512" hashValue="fNcYgl4q2RieDg2bf/ZYg2RK58iFlEExpBoKt1ke5Ncyy2cogBsitp9Mbib+mvA++q7uotNR9gZp4TDTZxxz+w==" saltValue="PE6kW9V/RIUa54EV64Fj0Q==" spinCount="100000" sheet="1" objects="1" scenarios="1"/>
  <mergeCells count="29">
    <mergeCell ref="A96:D9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67:D67"/>
    <mergeCell ref="A73:D73"/>
    <mergeCell ref="B74:D74"/>
    <mergeCell ref="C75:D75"/>
    <mergeCell ref="A78:D78"/>
    <mergeCell ref="A79:D79"/>
    <mergeCell ref="A80:D80"/>
    <mergeCell ref="A81:D81"/>
    <mergeCell ref="B82:D82"/>
    <mergeCell ref="B91:D91"/>
    <mergeCell ref="C92:D92"/>
    <mergeCell ref="A95:D95"/>
    <mergeCell ref="C83:D83"/>
    <mergeCell ref="A87:D87"/>
    <mergeCell ref="A88:D88"/>
    <mergeCell ref="A89:D89"/>
    <mergeCell ref="A90:D90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urashima kaito</cp:lastModifiedBy>
  <cp:lastPrinted>2020-10-12T05:07:54Z</cp:lastPrinted>
  <dcterms:created xsi:type="dcterms:W3CDTF">2014-01-09T08:55:00Z</dcterms:created>
  <dcterms:modified xsi:type="dcterms:W3CDTF">2025-06-13T01:21:45Z</dcterms:modified>
</cp:coreProperties>
</file>